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803\OneDrive - Danish Refugee Council\Desktop\ITB_SDN_KRT-2023_002 ITB_NFI for Darfur, SK, GED &amp; KRT\"/>
    </mc:Choice>
  </mc:AlternateContent>
  <xr:revisionPtr revIDLastSave="4" documentId="13_ncr:1_{C1A3DDD6-6FF0-4989-AFC6-1B809FF96773}" xr6:coauthVersionLast="36" xr6:coauthVersionMax="36" xr10:uidLastSave="{0EBD0DBE-F211-45A3-9E34-73F8FD69793A}"/>
  <bookViews>
    <workbookView xWindow="-110" yWindow="-110" windowWidth="19420" windowHeight="10420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'!$B$3:$M$16</definedName>
    <definedName name="_xlnm.Print_Area" localSheetId="0">'Annex A.1 Bid Form (Technical) '!$B$1:$L$31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B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H4" i="2"/>
  <c r="B4" i="2"/>
  <c r="G5" i="2" l="1"/>
  <c r="D1" i="2"/>
  <c r="D5" i="2"/>
  <c r="B6" i="2"/>
  <c r="B5" i="2"/>
  <c r="K19" i="2"/>
  <c r="K22" i="2" s="1"/>
  <c r="D25" i="2"/>
  <c r="D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<sst xmlns="http://schemas.openxmlformats.org/spreadsheetml/2006/main" count="143" uniqueCount="96">
  <si>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</si>
  <si>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</si>
  <si>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</si>
  <si>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</si>
  <si>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</si>
  <si>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</si>
  <si>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</si>
  <si>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</si>
  <si>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</si>
  <si>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</si>
  <si>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</si>
  <si>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</si>
  <si>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</si>
  <si>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</si>
  <si>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</si>
  <si>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</si>
  <si>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</si>
  <si>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</si>
  <si>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</si>
  <si>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</si>
  <si>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</si>
  <si>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</si>
  <si>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</si>
  <si>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</si>
  <si>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</si>
  <si>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</si>
  <si>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</si>
  <si>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</si>
  <si>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</si>
  <si>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</si>
  <si>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</si>
  <si>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Delivery Site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</si>
  <si>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</si>
  <si>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</si>
  <si>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</si>
  <si>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</si>
  <si>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</si>
  <si>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</si>
  <si>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USD</t>
  </si>
  <si>
    <t>Item #</t>
  </si>
  <si>
    <t xml:space="preserve">Lot # </t>
  </si>
  <si>
    <t>Lot 1</t>
  </si>
  <si>
    <t>Unit cost of each item should include  transporting cost, delivery, loading, unloading at first and end point and to/from trucks and at final destination</t>
  </si>
  <si>
    <t>Cooking pot</t>
  </si>
  <si>
    <t>Frying pan</t>
  </si>
  <si>
    <t>Wooden cooking spoon</t>
  </si>
  <si>
    <t>Kitchen knife</t>
  </si>
  <si>
    <t>Serving plate</t>
  </si>
  <si>
    <t>Serving spoon</t>
  </si>
  <si>
    <t>Tabel spoon</t>
  </si>
  <si>
    <t>Water cup with handle</t>
  </si>
  <si>
    <t>Serving bowl</t>
  </si>
  <si>
    <t>Blanket</t>
  </si>
  <si>
    <t>Sleeping mat</t>
  </si>
  <si>
    <t>Plastic sheet</t>
  </si>
  <si>
    <t>Jarrycan</t>
  </si>
  <si>
    <t>Bag/sack</t>
  </si>
  <si>
    <t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t>
  </si>
  <si>
    <t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t>
  </si>
  <si>
    <t>Type: Good strong quality
Material: Hard wood.
Thickness: 10 mm diameter min. for the handle.
Length: Min. 30 cm.
Finish: No sharp edges, smooth finish,
no chips, no knots, food grade surface finish.</t>
  </si>
  <si>
    <t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t>
  </si>
  <si>
    <t>Type: Stainless steel 
Size: 32 cm
Thickness: Min. 0.5 mm in the center of
the bottom.
Finish: No sharp edges, food grade surface finish
Net weight: minimum 0.20 kg</t>
  </si>
  <si>
    <t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t>
  </si>
  <si>
    <t>Capacity: Min. 10 ml.
Material: One-piece stainless steel, solid.
Resistance: Must resist a weight of 4kg, applied at the middle of the item.
Length: Min. 17 cm.
Thickness: Min. 1 mm in the center of the scoop.
Finish: No sharp edges, food grade surface finish.</t>
  </si>
  <si>
    <t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t>
  </si>
  <si>
    <t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t>
  </si>
  <si>
    <t>Type: Plastic
All the edges are secured either with a woven, bias binding tope with stitches, zig-zag type, through the fabric of the mat
Quality: good with strong edges
Size: 300 X 178 cm</t>
  </si>
  <si>
    <t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t>
  </si>
  <si>
    <t>Type: Plastic Capacity: 20 Liters Weight: 180 gram Average Thickness:
0.6mm and minimum corner thickness 0.5 mmInner diameter of Cap:
Minimum 30 mm Material: Manufactured of food grade LDPE should
not contain toxic elements"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</si>
  <si>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</si>
  <si>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</si>
  <si>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</si>
  <si>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</si>
  <si>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</si>
  <si>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</si>
  <si>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</si>
  <si>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</si>
  <si>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</si>
  <si>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</si>
  <si>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</si>
  <si>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</si>
  <si>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</si>
  <si>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</si>
  <si>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</si>
  <si>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</si>
  <si>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LOT (3)
Supply and delivery of NFI Kit in Gedaref</t>
  </si>
  <si>
    <t xml:space="preserve">Country of Origin </t>
  </si>
  <si>
    <t>Brand</t>
  </si>
  <si>
    <t>Sample are required with the bid as per the attached sample &amp; brand sheet Annex A.3</t>
  </si>
  <si>
    <t>Annex A1.  ITB_FWA_SDN_KRT_2023_001_NFI_LOT 03 Gedaref</t>
  </si>
  <si>
    <t>90 days after closing of ITB</t>
  </si>
  <si>
    <t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</si>
  <si>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 xml:space="preserve">Gedaref  Warehouse </t>
  </si>
  <si>
    <t xml:space="preserve">14  days </t>
  </si>
  <si>
    <t>VAT 17 %</t>
  </si>
  <si>
    <t xml:space="preserve">Capacity: 100 Kg
Material: Polypropylene
Color: White
Pattern: Plain
Donner &amp; DRC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</si>
</sst>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202124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202124"/>
      <name val="Inheri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12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6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 readingOrder="2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 vertical="center" wrapText="1"/>
    </xf>
    <xf numFmtId="0" fontId="10" fillId="3" borderId="16" xfId="0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0" fillId="3" borderId="1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top" wrapText="1"/>
    </xf>
    <xf numFmtId="0" fontId="12" fillId="0" borderId="12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top" wrapText="1"/>
    </xf>
    <xf numFmtId="0" fontId="10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 wrapText="1"/>
    </xf>
    <xf numFmtId="0" fontId="5" fillId="2" borderId="54" xfId="0" applyFont="1" applyFill="1" applyBorder="1" applyAlignment="1">
      <alignment horizontal="right"/>
    </xf>
    <xf numFmtId="0" fontId="9" fillId="4" borderId="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5" fillId="0" borderId="0" xfId="0" applyFont="1"/>
    <xf numFmtId="0" fontId="5" fillId="2" borderId="0" xfId="0" applyFont="1" applyFill="1"/>
    <xf numFmtId="0" fontId="5" fillId="3" borderId="0" xfId="0" applyFont="1" applyFill="1"/>
    <xf numFmtId="0" fontId="5" fillId="0" borderId="3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4" fillId="0" borderId="38" xfId="0" applyFont="1" applyBorder="1" applyAlignment="1">
      <alignment vertical="top" wrapText="1" readingOrder="2"/>
    </xf>
    <xf numFmtId="0" fontId="5" fillId="0" borderId="1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vertical="top" wrapText="1" readingOrder="2"/>
    </xf>
    <xf numFmtId="0" fontId="15" fillId="3" borderId="16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top" wrapText="1"/>
    </xf>
    <xf numFmtId="0" fontId="15" fillId="3" borderId="16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top" wrapText="1"/>
    </xf>
    <xf numFmtId="0" fontId="16" fillId="0" borderId="12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top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16" fillId="0" borderId="31" xfId="0" applyFont="1" applyBorder="1" applyAlignment="1">
      <alignment horizontal="righ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2" fontId="5" fillId="2" borderId="32" xfId="0" applyNumberFormat="1" applyFont="1" applyFill="1" applyBorder="1"/>
    <xf numFmtId="2" fontId="5" fillId="2" borderId="17" xfId="0" applyNumberFormat="1" applyFont="1" applyFill="1" applyBorder="1"/>
    <xf numFmtId="2" fontId="5" fillId="2" borderId="22" xfId="0" applyNumberFormat="1" applyFont="1" applyFill="1" applyBorder="1"/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51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0" fillId="0" borderId="43" xfId="0" applyFont="1" applyFill="1" applyBorder="1" applyAlignment="1">
      <alignment horizontal="center" vertical="center" textRotation="90" wrapText="1"/>
    </xf>
    <xf numFmtId="0" fontId="10" fillId="0" borderId="44" xfId="0" applyFont="1" applyFill="1" applyBorder="1" applyAlignment="1">
      <alignment horizontal="center" vertical="center" textRotation="90" wrapText="1"/>
    </xf>
    <xf numFmtId="0" fontId="10" fillId="0" borderId="45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textRotation="90" wrapText="1"/>
    </xf>
    <xf numFmtId="0" fontId="6" fillId="2" borderId="49" xfId="0" applyFont="1" applyFill="1" applyBorder="1" applyAlignment="1">
      <alignment horizontal="center" vertical="center" textRotation="90" wrapText="1"/>
    </xf>
    <xf numFmtId="0" fontId="6" fillId="0" borderId="16" xfId="1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408308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topLeftCell="B4" zoomScale="66" zoomScaleNormal="58" zoomScaleSheetLayoutView="66" workbookViewId="0">
      <selection activeCell="D22" sqref="D22:H22"/>
    </sheetView>
  </sheetViews>
  <sheetFormatPr defaultColWidth="8.81640625" defaultRowHeight="13"/>
  <cols>
    <col min="1" max="1" width="0" style="1" hidden="1" customWidth="1"/>
    <col min="2" max="2" width="6.453125" style="1" customWidth="1"/>
    <col min="3" max="3" width="26.1796875" style="1" customWidth="1"/>
    <col min="4" max="4" width="52.453125" style="2" customWidth="1"/>
    <col min="5" max="5" width="52.36328125" style="2" customWidth="1"/>
    <col min="6" max="6" width="0.453125" style="1" customWidth="1"/>
    <col min="7" max="7" width="13.08984375" style="1" customWidth="1"/>
    <col min="8" max="8" width="15.36328125" style="1" customWidth="1"/>
    <col min="9" max="9" width="22.81640625" style="1" customWidth="1"/>
    <col min="10" max="10" width="25.1796875" style="1" customWidth="1"/>
    <col min="11" max="11" width="23.1796875" style="1" customWidth="1"/>
    <col min="12" max="12" width="16.54296875" style="1" customWidth="1"/>
    <col min="13" max="16384" width="8.81640625" style="1"/>
  </cols>
  <sheetData>
    <row r="1" spans="1:12" ht="44" thickBot="1">
      <c r="A1" s="22"/>
      <c r="B1" s="23"/>
      <c r="C1" s="24"/>
      <c r="D1" s="104" t="s">
        <v>89</v>
      </c>
      <c r="E1" s="104"/>
      <c r="F1" s="105"/>
      <c r="G1" s="105"/>
      <c r="H1" s="105"/>
      <c r="I1" s="106"/>
      <c r="J1" s="106"/>
      <c r="K1" s="107"/>
      <c r="L1" s="25" t="s">
        <v>33</v>
      </c>
    </row>
    <row r="2" spans="1:12" ht="15.5" customHeight="1" thickBot="1">
      <c r="A2" s="117" t="s">
        <v>0</v>
      </c>
      <c r="B2" s="118"/>
      <c r="C2" s="118"/>
      <c r="D2" s="118"/>
      <c r="E2" s="118"/>
      <c r="F2" s="118"/>
      <c r="G2" s="118"/>
      <c r="H2" s="119"/>
      <c r="I2" s="108" t="s">
        <v>1</v>
      </c>
      <c r="J2" s="109"/>
      <c r="K2" s="109"/>
      <c r="L2" s="110"/>
    </row>
    <row r="3" spans="1:12" ht="29">
      <c r="A3" s="10" t="s">
        <v>40</v>
      </c>
      <c r="B3" s="10" t="s">
        <v>39</v>
      </c>
      <c r="C3" s="11" t="s">
        <v>2</v>
      </c>
      <c r="D3" s="11" t="s">
        <v>3</v>
      </c>
      <c r="E3" s="11" t="s">
        <v>82</v>
      </c>
      <c r="F3" s="12" t="s">
        <v>31</v>
      </c>
      <c r="G3" s="12" t="s">
        <v>32</v>
      </c>
      <c r="H3" s="13" t="s">
        <v>28</v>
      </c>
      <c r="I3" s="14" t="s">
        <v>35</v>
      </c>
      <c r="J3" s="15" t="s">
        <v>86</v>
      </c>
      <c r="K3" s="16" t="s">
        <v>87</v>
      </c>
      <c r="L3" s="17" t="s">
        <v>4</v>
      </c>
    </row>
    <row r="4" spans="1:12" s="6" customFormat="1" ht="39.5" customHeight="1">
      <c r="A4" s="125" t="s">
        <v>41</v>
      </c>
      <c r="B4" s="120" t="s">
        <v>85</v>
      </c>
      <c r="C4" s="121"/>
      <c r="D4" s="121"/>
      <c r="E4" s="121"/>
      <c r="F4" s="121"/>
      <c r="G4" s="121"/>
      <c r="H4" s="121"/>
      <c r="I4" s="122" t="s">
        <v>88</v>
      </c>
      <c r="J4" s="114" t="s">
        <v>42</v>
      </c>
      <c r="K4" s="115"/>
      <c r="L4" s="116"/>
    </row>
    <row r="5" spans="1:12" ht="238" customHeight="1">
      <c r="A5" s="126"/>
      <c r="B5" s="18">
        <v>1</v>
      </c>
      <c r="C5" s="26" t="s">
        <v>43</v>
      </c>
      <c r="D5" s="27" t="s">
        <v>57</v>
      </c>
      <c r="E5" s="28" t="s">
        <v>69</v>
      </c>
      <c r="F5" s="7"/>
      <c r="G5" s="44" t="s">
        <v>83</v>
      </c>
      <c r="H5" s="163">
        <v>300</v>
      </c>
      <c r="I5" s="123"/>
      <c r="J5" s="29"/>
      <c r="K5" s="30"/>
      <c r="L5" s="31"/>
    </row>
    <row r="6" spans="1:12" ht="130.5">
      <c r="A6" s="126"/>
      <c r="B6" s="18">
        <v>2</v>
      </c>
      <c r="C6" s="26" t="s">
        <v>44</v>
      </c>
      <c r="D6" s="7" t="s">
        <v>58</v>
      </c>
      <c r="E6" s="28" t="s">
        <v>70</v>
      </c>
      <c r="F6" s="7"/>
      <c r="G6" s="44" t="s">
        <v>83</v>
      </c>
      <c r="H6" s="45">
        <v>300</v>
      </c>
      <c r="I6" s="123"/>
      <c r="J6" s="29"/>
      <c r="K6" s="30"/>
      <c r="L6" s="31"/>
    </row>
    <row r="7" spans="1:12" ht="111.5" customHeight="1">
      <c r="A7" s="126"/>
      <c r="B7" s="18">
        <v>3</v>
      </c>
      <c r="C7" s="26" t="s">
        <v>45</v>
      </c>
      <c r="D7" s="7" t="s">
        <v>59</v>
      </c>
      <c r="E7" s="32" t="s">
        <v>71</v>
      </c>
      <c r="F7" s="7"/>
      <c r="G7" s="44" t="s">
        <v>83</v>
      </c>
      <c r="H7" s="45">
        <v>300</v>
      </c>
      <c r="I7" s="123"/>
      <c r="J7" s="29"/>
      <c r="K7" s="30"/>
      <c r="L7" s="31"/>
    </row>
    <row r="8" spans="1:12" ht="183" customHeight="1">
      <c r="A8" s="126"/>
      <c r="B8" s="18">
        <v>4</v>
      </c>
      <c r="C8" s="26" t="s">
        <v>46</v>
      </c>
      <c r="D8" s="7" t="s">
        <v>60</v>
      </c>
      <c r="E8" s="33" t="s">
        <v>72</v>
      </c>
      <c r="F8" s="7"/>
      <c r="G8" s="44" t="s">
        <v>83</v>
      </c>
      <c r="H8" s="45">
        <v>300</v>
      </c>
      <c r="I8" s="123"/>
      <c r="J8" s="29"/>
      <c r="K8" s="30"/>
      <c r="L8" s="31"/>
    </row>
    <row r="9" spans="1:12" ht="87">
      <c r="A9" s="126"/>
      <c r="B9" s="18">
        <v>5</v>
      </c>
      <c r="C9" s="26" t="s">
        <v>47</v>
      </c>
      <c r="D9" s="7" t="s">
        <v>61</v>
      </c>
      <c r="E9" s="33" t="s">
        <v>73</v>
      </c>
      <c r="F9" s="7"/>
      <c r="G9" s="44" t="s">
        <v>83</v>
      </c>
      <c r="H9" s="45">
        <v>600</v>
      </c>
      <c r="I9" s="123"/>
      <c r="J9" s="29"/>
      <c r="K9" s="30"/>
      <c r="L9" s="31"/>
    </row>
    <row r="10" spans="1:12" ht="170" customHeight="1">
      <c r="A10" s="126"/>
      <c r="B10" s="18">
        <v>6</v>
      </c>
      <c r="C10" s="26" t="s">
        <v>48</v>
      </c>
      <c r="D10" s="27" t="s">
        <v>62</v>
      </c>
      <c r="E10" s="32" t="s">
        <v>74</v>
      </c>
      <c r="F10" s="7"/>
      <c r="G10" s="44" t="s">
        <v>83</v>
      </c>
      <c r="H10" s="45">
        <v>600</v>
      </c>
      <c r="I10" s="123"/>
      <c r="J10" s="29"/>
      <c r="K10" s="30"/>
      <c r="L10" s="31"/>
    </row>
    <row r="11" spans="1:12" ht="111.5" customHeight="1">
      <c r="A11" s="126"/>
      <c r="B11" s="18">
        <v>7</v>
      </c>
      <c r="C11" s="26" t="s">
        <v>49</v>
      </c>
      <c r="D11" s="27" t="s">
        <v>63</v>
      </c>
      <c r="E11" s="32" t="s">
        <v>75</v>
      </c>
      <c r="F11" s="7"/>
      <c r="G11" s="44" t="s">
        <v>83</v>
      </c>
      <c r="H11" s="45">
        <v>1500</v>
      </c>
      <c r="I11" s="123"/>
      <c r="J11" s="29"/>
      <c r="K11" s="30"/>
      <c r="L11" s="31"/>
    </row>
    <row r="12" spans="1:12" ht="130.5">
      <c r="A12" s="126"/>
      <c r="B12" s="18">
        <v>8</v>
      </c>
      <c r="C12" s="26" t="s">
        <v>50</v>
      </c>
      <c r="D12" s="27" t="s">
        <v>64</v>
      </c>
      <c r="E12" s="34" t="s">
        <v>76</v>
      </c>
      <c r="F12" s="7"/>
      <c r="G12" s="44" t="s">
        <v>83</v>
      </c>
      <c r="H12" s="45">
        <v>1500</v>
      </c>
      <c r="I12" s="123"/>
      <c r="J12" s="29"/>
      <c r="K12" s="30"/>
      <c r="L12" s="31"/>
    </row>
    <row r="13" spans="1:12" ht="164" customHeight="1">
      <c r="A13" s="126"/>
      <c r="B13" s="18">
        <v>9</v>
      </c>
      <c r="C13" s="26" t="s">
        <v>51</v>
      </c>
      <c r="D13" s="27" t="s">
        <v>62</v>
      </c>
      <c r="E13" s="35" t="s">
        <v>74</v>
      </c>
      <c r="F13" s="7"/>
      <c r="G13" s="44" t="s">
        <v>83</v>
      </c>
      <c r="H13" s="45">
        <v>1500</v>
      </c>
      <c r="I13" s="123"/>
      <c r="J13" s="29"/>
      <c r="K13" s="30"/>
      <c r="L13" s="31"/>
    </row>
    <row r="14" spans="1:12" ht="275.5">
      <c r="A14" s="126"/>
      <c r="B14" s="18">
        <v>10</v>
      </c>
      <c r="C14" s="26" t="s">
        <v>52</v>
      </c>
      <c r="D14" s="27" t="s">
        <v>65</v>
      </c>
      <c r="E14" s="36" t="s">
        <v>77</v>
      </c>
      <c r="F14" s="7"/>
      <c r="G14" s="44" t="s">
        <v>83</v>
      </c>
      <c r="H14" s="45">
        <v>900</v>
      </c>
      <c r="I14" s="123"/>
      <c r="J14" s="29"/>
      <c r="K14" s="30"/>
      <c r="L14" s="31"/>
    </row>
    <row r="15" spans="1:12" ht="72.5">
      <c r="A15" s="126"/>
      <c r="B15" s="18">
        <v>11</v>
      </c>
      <c r="C15" s="26" t="s">
        <v>53</v>
      </c>
      <c r="D15" s="27" t="s">
        <v>66</v>
      </c>
      <c r="E15" s="37" t="s">
        <v>78</v>
      </c>
      <c r="F15" s="7"/>
      <c r="G15" s="44" t="s">
        <v>83</v>
      </c>
      <c r="H15" s="45">
        <v>600</v>
      </c>
      <c r="I15" s="123"/>
      <c r="J15" s="29"/>
      <c r="K15" s="30"/>
      <c r="L15" s="31"/>
    </row>
    <row r="16" spans="1:12" ht="136" customHeight="1">
      <c r="A16" s="126"/>
      <c r="B16" s="18">
        <v>12</v>
      </c>
      <c r="C16" s="26" t="s">
        <v>54</v>
      </c>
      <c r="D16" s="27" t="s">
        <v>67</v>
      </c>
      <c r="E16" s="38" t="s">
        <v>79</v>
      </c>
      <c r="F16" s="7"/>
      <c r="G16" s="44" t="s">
        <v>83</v>
      </c>
      <c r="H16" s="45">
        <v>600</v>
      </c>
      <c r="I16" s="123"/>
      <c r="J16" s="29"/>
      <c r="K16" s="30"/>
      <c r="L16" s="31"/>
    </row>
    <row r="17" spans="1:12" ht="106" customHeight="1">
      <c r="A17" s="126"/>
      <c r="B17" s="18">
        <v>13</v>
      </c>
      <c r="C17" s="39" t="s">
        <v>55</v>
      </c>
      <c r="D17" s="40" t="s">
        <v>68</v>
      </c>
      <c r="E17" s="37" t="s">
        <v>80</v>
      </c>
      <c r="F17" s="7"/>
      <c r="G17" s="44" t="s">
        <v>83</v>
      </c>
      <c r="H17" s="45">
        <v>600</v>
      </c>
      <c r="I17" s="123"/>
      <c r="J17" s="29"/>
      <c r="K17" s="30"/>
      <c r="L17" s="31"/>
    </row>
    <row r="18" spans="1:12" ht="73" thickBot="1">
      <c r="A18" s="127"/>
      <c r="B18" s="18">
        <v>14</v>
      </c>
      <c r="C18" s="26" t="s">
        <v>56</v>
      </c>
      <c r="D18" s="7" t="s">
        <v>95</v>
      </c>
      <c r="E18" s="41" t="s">
        <v>81</v>
      </c>
      <c r="F18" s="7"/>
      <c r="G18" s="44" t="s">
        <v>83</v>
      </c>
      <c r="H18" s="45">
        <v>300</v>
      </c>
      <c r="I18" s="124"/>
      <c r="J18" s="29"/>
      <c r="K18" s="30"/>
      <c r="L18" s="31"/>
    </row>
    <row r="19" spans="1:12" ht="27.5" customHeight="1">
      <c r="A19" s="22"/>
      <c r="B19" s="108" t="s">
        <v>0</v>
      </c>
      <c r="C19" s="109"/>
      <c r="D19" s="109"/>
      <c r="E19" s="109"/>
      <c r="F19" s="109"/>
      <c r="G19" s="109"/>
      <c r="H19" s="110"/>
      <c r="I19" s="111" t="s">
        <v>1</v>
      </c>
      <c r="J19" s="109"/>
      <c r="K19" s="109"/>
      <c r="L19" s="110"/>
    </row>
    <row r="20" spans="1:12" ht="43.5">
      <c r="A20" s="22"/>
      <c r="B20" s="112" t="s">
        <v>30</v>
      </c>
      <c r="C20" s="113"/>
      <c r="D20" s="94" t="s">
        <v>93</v>
      </c>
      <c r="E20" s="95"/>
      <c r="F20" s="95"/>
      <c r="G20" s="95"/>
      <c r="H20" s="96"/>
      <c r="I20" s="19" t="s">
        <v>5</v>
      </c>
      <c r="J20" s="94"/>
      <c r="K20" s="95"/>
      <c r="L20" s="96"/>
    </row>
    <row r="21" spans="1:12" ht="43.5">
      <c r="A21" s="22"/>
      <c r="B21" s="100" t="s">
        <v>6</v>
      </c>
      <c r="C21" s="101"/>
      <c r="D21" s="94" t="s">
        <v>29</v>
      </c>
      <c r="E21" s="95"/>
      <c r="F21" s="95"/>
      <c r="G21" s="95"/>
      <c r="H21" s="96"/>
      <c r="I21" s="19" t="s">
        <v>7</v>
      </c>
      <c r="J21" s="94"/>
      <c r="K21" s="95"/>
      <c r="L21" s="96"/>
    </row>
    <row r="22" spans="1:12" ht="29">
      <c r="A22" s="22"/>
      <c r="B22" s="100" t="s">
        <v>8</v>
      </c>
      <c r="C22" s="101"/>
      <c r="D22" s="94" t="s">
        <v>92</v>
      </c>
      <c r="E22" s="95"/>
      <c r="F22" s="95"/>
      <c r="G22" s="95"/>
      <c r="H22" s="96"/>
      <c r="I22" s="19" t="s">
        <v>9</v>
      </c>
      <c r="J22" s="94"/>
      <c r="K22" s="95"/>
      <c r="L22" s="96"/>
    </row>
    <row r="23" spans="1:12" ht="29.5" thickBot="1">
      <c r="A23" s="22"/>
      <c r="B23" s="102" t="s">
        <v>10</v>
      </c>
      <c r="C23" s="103"/>
      <c r="D23" s="97" t="s">
        <v>90</v>
      </c>
      <c r="E23" s="98"/>
      <c r="F23" s="98"/>
      <c r="G23" s="98"/>
      <c r="H23" s="99"/>
      <c r="I23" s="19" t="s">
        <v>36</v>
      </c>
      <c r="J23" s="94"/>
      <c r="K23" s="95"/>
      <c r="L23" s="96"/>
    </row>
    <row r="24" spans="1:12" ht="45" customHeight="1">
      <c r="A24" s="22"/>
      <c r="B24" s="85" t="s">
        <v>91</v>
      </c>
      <c r="C24" s="86"/>
      <c r="D24" s="86"/>
      <c r="E24" s="86"/>
      <c r="F24" s="86"/>
      <c r="G24" s="86"/>
      <c r="H24" s="87"/>
      <c r="I24" s="20" t="s">
        <v>11</v>
      </c>
      <c r="J24" s="94"/>
      <c r="K24" s="95"/>
      <c r="L24" s="96"/>
    </row>
    <row r="25" spans="1:12" ht="39" customHeight="1">
      <c r="A25" s="22"/>
      <c r="B25" s="88"/>
      <c r="C25" s="89"/>
      <c r="D25" s="89"/>
      <c r="E25" s="89"/>
      <c r="F25" s="89"/>
      <c r="G25" s="89"/>
      <c r="H25" s="90"/>
      <c r="I25" s="20" t="s">
        <v>12</v>
      </c>
      <c r="J25" s="94"/>
      <c r="K25" s="95"/>
      <c r="L25" s="96"/>
    </row>
    <row r="26" spans="1:12" ht="28.5" customHeight="1">
      <c r="A26" s="22"/>
      <c r="B26" s="88"/>
      <c r="C26" s="89"/>
      <c r="D26" s="89"/>
      <c r="E26" s="89"/>
      <c r="F26" s="89"/>
      <c r="G26" s="89"/>
      <c r="H26" s="90"/>
      <c r="I26" s="20" t="s">
        <v>13</v>
      </c>
      <c r="J26" s="42"/>
      <c r="K26" s="14" t="s">
        <v>14</v>
      </c>
      <c r="L26" s="43"/>
    </row>
    <row r="27" spans="1:12" ht="26.5" customHeight="1">
      <c r="A27" s="22"/>
      <c r="B27" s="88"/>
      <c r="C27" s="89"/>
      <c r="D27" s="89"/>
      <c r="E27" s="89"/>
      <c r="F27" s="89"/>
      <c r="G27" s="89"/>
      <c r="H27" s="90"/>
      <c r="I27" s="20" t="s">
        <v>15</v>
      </c>
      <c r="J27" s="42"/>
      <c r="K27" s="14" t="s">
        <v>16</v>
      </c>
      <c r="L27" s="43"/>
    </row>
    <row r="28" spans="1:12" ht="69" customHeight="1">
      <c r="A28" s="22"/>
      <c r="B28" s="88"/>
      <c r="C28" s="89"/>
      <c r="D28" s="89"/>
      <c r="E28" s="89"/>
      <c r="F28" s="89"/>
      <c r="G28" s="89"/>
      <c r="H28" s="90"/>
      <c r="I28" s="20" t="s">
        <v>17</v>
      </c>
      <c r="J28" s="94"/>
      <c r="K28" s="95"/>
      <c r="L28" s="96"/>
    </row>
    <row r="29" spans="1:12" ht="30.5" customHeight="1">
      <c r="A29" s="22"/>
      <c r="B29" s="88"/>
      <c r="C29" s="89"/>
      <c r="D29" s="89"/>
      <c r="E29" s="89"/>
      <c r="F29" s="89"/>
      <c r="G29" s="89"/>
      <c r="H29" s="90"/>
      <c r="I29" s="20" t="s">
        <v>18</v>
      </c>
      <c r="J29" s="94"/>
      <c r="K29" s="95"/>
      <c r="L29" s="96"/>
    </row>
    <row r="30" spans="1:12" ht="33.5" customHeight="1">
      <c r="A30" s="22"/>
      <c r="B30" s="88"/>
      <c r="C30" s="89"/>
      <c r="D30" s="89"/>
      <c r="E30" s="89"/>
      <c r="F30" s="89"/>
      <c r="G30" s="89"/>
      <c r="H30" s="90"/>
      <c r="I30" s="20" t="s">
        <v>19</v>
      </c>
      <c r="J30" s="94"/>
      <c r="K30" s="95"/>
      <c r="L30" s="96"/>
    </row>
    <row r="31" spans="1:12" ht="31.5" customHeight="1" thickBot="1">
      <c r="A31" s="22"/>
      <c r="B31" s="91"/>
      <c r="C31" s="92"/>
      <c r="D31" s="92"/>
      <c r="E31" s="92"/>
      <c r="F31" s="92"/>
      <c r="G31" s="92"/>
      <c r="H31" s="93"/>
      <c r="I31" s="21" t="s">
        <v>20</v>
      </c>
      <c r="J31" s="97"/>
      <c r="K31" s="98"/>
      <c r="L31" s="99"/>
    </row>
  </sheetData>
  <protectedRanges>
    <protectedRange sqref="D1:E1 B24 J26:J27 L26:L27 J28:L31 J20:L25 H20:H23 D20:E23 K6:L18" name="Område1"/>
    <protectedRange sqref="C5:E18" name="Område1_1"/>
    <protectedRange sqref="F1:G1 F19:G20" name="Område1_3"/>
    <protectedRange sqref="G5:G18" name="Område1_1_2"/>
  </protectedRanges>
  <autoFilter ref="B3:M16" xr:uid="{00000000-0009-0000-0000-000000000000}">
    <filterColumn colId="7" showButton="0"/>
  </autoFilter>
  <sortState ref="C6:C18">
    <sortCondition ref="C6:C18"/>
  </sortState>
  <mergeCells count="28">
    <mergeCell ref="D1:K1"/>
    <mergeCell ref="B21:C21"/>
    <mergeCell ref="D21:H21"/>
    <mergeCell ref="J21:L21"/>
    <mergeCell ref="B19:H19"/>
    <mergeCell ref="I19:L19"/>
    <mergeCell ref="B20:C20"/>
    <mergeCell ref="D20:H20"/>
    <mergeCell ref="J20:L20"/>
    <mergeCell ref="I2:L2"/>
    <mergeCell ref="J4:L4"/>
    <mergeCell ref="A2:H2"/>
    <mergeCell ref="B4:H4"/>
    <mergeCell ref="I4:I18"/>
    <mergeCell ref="A4:A18"/>
    <mergeCell ref="B22:C22"/>
    <mergeCell ref="D22:H22"/>
    <mergeCell ref="J22:L22"/>
    <mergeCell ref="B23:C23"/>
    <mergeCell ref="D23:H23"/>
    <mergeCell ref="J23:L23"/>
    <mergeCell ref="B24:H31"/>
    <mergeCell ref="J24:L24"/>
    <mergeCell ref="J25:L25"/>
    <mergeCell ref="J28:L28"/>
    <mergeCell ref="J29:L29"/>
    <mergeCell ref="J30:L30"/>
    <mergeCell ref="J31:L3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54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topLeftCell="B1" zoomScale="60" zoomScaleNormal="89" workbookViewId="0">
      <selection activeCell="B27" sqref="B27:H32"/>
    </sheetView>
  </sheetViews>
  <sheetFormatPr defaultColWidth="8.81640625" defaultRowHeight="13"/>
  <cols>
    <col min="1" max="1" width="0" style="1" hidden="1" customWidth="1"/>
    <col min="2" max="2" width="8.36328125" style="1" customWidth="1"/>
    <col min="3" max="3" width="29.453125" style="1" customWidth="1"/>
    <col min="4" max="4" width="53" style="1" customWidth="1"/>
    <col min="5" max="5" width="57.1796875" style="2" customWidth="1"/>
    <col min="6" max="6" width="16.81640625" style="1" customWidth="1"/>
    <col min="7" max="7" width="15.90625" style="1" customWidth="1"/>
    <col min="8" max="8" width="17.1796875" style="1" customWidth="1"/>
    <col min="9" max="9" width="36.1796875" style="1" customWidth="1"/>
    <col min="10" max="10" width="22.81640625" style="1" customWidth="1"/>
    <col min="11" max="11" width="17.453125" style="1" customWidth="1"/>
    <col min="12" max="27" width="8.81640625" style="4"/>
    <col min="28" max="16384" width="8.81640625" style="1"/>
  </cols>
  <sheetData>
    <row r="1" spans="1:27" ht="40" customHeight="1" thickBot="1">
      <c r="A1" s="56"/>
      <c r="B1" s="57"/>
      <c r="C1" s="58"/>
      <c r="D1" s="139" t="str">
        <f>'Annex A.1 Bid Form (Technical) '!D1:K1</f>
        <v>Annex A1.  ITB_FWA_SDN_KRT_2023_001_NFI_LOT 03 Gedaref</v>
      </c>
      <c r="E1" s="139"/>
      <c r="F1" s="139"/>
      <c r="G1" s="139"/>
      <c r="H1" s="139"/>
      <c r="I1" s="139"/>
      <c r="J1" s="139"/>
      <c r="K1" s="9" t="s">
        <v>34</v>
      </c>
      <c r="L1" s="8"/>
    </row>
    <row r="2" spans="1:27" ht="26" customHeight="1">
      <c r="A2" s="56"/>
      <c r="B2" s="140" t="s">
        <v>0</v>
      </c>
      <c r="C2" s="141"/>
      <c r="D2" s="141"/>
      <c r="E2" s="142"/>
      <c r="F2" s="142"/>
      <c r="G2" s="143"/>
      <c r="H2" s="153" t="s">
        <v>1</v>
      </c>
      <c r="I2" s="154"/>
      <c r="J2" s="154"/>
      <c r="K2" s="155"/>
      <c r="L2" s="8"/>
    </row>
    <row r="3" spans="1:27" ht="65.5" customHeight="1" thickBot="1">
      <c r="A3" s="56" t="s">
        <v>84</v>
      </c>
      <c r="B3" s="49" t="str">
        <f>'Annex A.1 Bid Form (Technical) '!B3</f>
        <v>Item #</v>
      </c>
      <c r="C3" s="49" t="str">
        <f>'Annex A.1 Bid Form (Technical) '!C3</f>
        <v>Item/Milestone Required</v>
      </c>
      <c r="D3" s="49" t="str">
        <f>'Annex A.1 Bid Form (Technical) '!D3</f>
        <v>Specification</v>
      </c>
      <c r="E3" s="49" t="str">
        <f>'Annex A.1 Bid Form (Technical) '!E3</f>
        <v>التوصيف</v>
      </c>
      <c r="F3" s="49" t="str">
        <f>'Annex A.1 Bid Form (Technical) '!G3</f>
        <v>Unit</v>
      </c>
      <c r="G3" s="49" t="str">
        <f>'Annex A.1 Bid Form (Technical) '!H3</f>
        <v xml:space="preserve">Estimated Quantity </v>
      </c>
      <c r="H3" s="49" t="str">
        <f>'Annex A.1 Bid Form (Technical) '!I3</f>
        <v xml:space="preserve">Item/Milestone offered </v>
      </c>
      <c r="I3" s="50" t="s">
        <v>4</v>
      </c>
      <c r="J3" s="16" t="s">
        <v>21</v>
      </c>
      <c r="K3" s="17" t="s">
        <v>22</v>
      </c>
      <c r="L3" s="8"/>
    </row>
    <row r="4" spans="1:27" ht="38" customHeight="1" thickBot="1">
      <c r="A4" s="56"/>
      <c r="B4" s="156" t="str">
        <f>'Annex A.1 Bid Form (Technical) '!B4:H4</f>
        <v>LOT (3)
Supply and delivery of NFI Kit in Gedaref</v>
      </c>
      <c r="C4" s="157"/>
      <c r="D4" s="157"/>
      <c r="E4" s="157"/>
      <c r="F4" s="157"/>
      <c r="G4" s="158"/>
      <c r="H4" s="161" t="str">
        <f>'Annex A.1 Bid Form (Technical) '!I4:I18</f>
        <v>Sample are required with the bid as per the attached sample &amp; brand sheet Annex A.3</v>
      </c>
      <c r="I4" s="159" t="s">
        <v>42</v>
      </c>
      <c r="J4" s="159"/>
      <c r="K4" s="160"/>
    </row>
    <row r="5" spans="1:27" s="3" customFormat="1" ht="232">
      <c r="A5" s="128"/>
      <c r="B5" s="59">
        <f>'Annex A.1 Bid Form (Technical) '!B5</f>
        <v>1</v>
      </c>
      <c r="C5" s="48" t="str">
        <f>'Annex A.1 Bid Form (Technical) '!C5</f>
        <v>Cooking pot</v>
      </c>
      <c r="D5" s="60" t="str">
        <f>'Annex A.1 Bid Form (Technical) '!D5</f>
        <v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v>
      </c>
      <c r="E5" s="61" t="s">
        <v>69</v>
      </c>
      <c r="F5" s="164" t="str">
        <f>'Annex A.1 Bid Form (Technical) '!G5</f>
        <v>pcs</v>
      </c>
      <c r="G5" s="165">
        <f>'Annex A.1 Bid Form (Technical) '!H5</f>
        <v>300</v>
      </c>
      <c r="H5" s="162"/>
      <c r="I5" s="62"/>
      <c r="J5" s="63"/>
      <c r="K5" s="6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3" customFormat="1" ht="130.5">
      <c r="A6" s="129"/>
      <c r="B6" s="65">
        <f>'Annex A.1 Bid Form (Technical) '!B6</f>
        <v>2</v>
      </c>
      <c r="C6" s="46" t="str">
        <f>'Annex A.1 Bid Form (Technical) '!C6</f>
        <v>Frying pan</v>
      </c>
      <c r="D6" s="63" t="str">
        <f>'Annex A.1 Bid Form (Technical) '!D6</f>
        <v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v>
      </c>
      <c r="E6" s="66" t="s">
        <v>70</v>
      </c>
      <c r="F6" s="68" t="str">
        <f>'Annex A.1 Bid Form (Technical) '!G6</f>
        <v>pcs</v>
      </c>
      <c r="G6" s="69">
        <f>'Annex A.1 Bid Form (Technical) '!H6</f>
        <v>300</v>
      </c>
      <c r="H6" s="162"/>
      <c r="I6" s="62"/>
      <c r="J6" s="63"/>
      <c r="K6" s="6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3" customFormat="1" ht="97" customHeight="1">
      <c r="A7" s="129"/>
      <c r="B7" s="65">
        <f>'Annex A.1 Bid Form (Technical) '!B7</f>
        <v>3</v>
      </c>
      <c r="C7" s="46" t="str">
        <f>'Annex A.1 Bid Form (Technical) '!C7</f>
        <v>Wooden cooking spoon</v>
      </c>
      <c r="D7" s="63" t="str">
        <f>'Annex A.1 Bid Form (Technical) '!D7</f>
        <v>Type: Good strong quality
Material: Hard wood.
Thickness: 10 mm diameter min. for the handle.
Length: Min. 30 cm.
Finish: No sharp edges, smooth finish,
no chips, no knots, food grade surface finish.</v>
      </c>
      <c r="E7" s="67" t="s">
        <v>71</v>
      </c>
      <c r="F7" s="68" t="str">
        <f>'Annex A.1 Bid Form (Technical) '!G7</f>
        <v>pcs</v>
      </c>
      <c r="G7" s="69">
        <f>'Annex A.1 Bid Form (Technical) '!H7</f>
        <v>300</v>
      </c>
      <c r="H7" s="162"/>
      <c r="I7" s="62"/>
      <c r="J7" s="63"/>
      <c r="K7" s="6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3" customFormat="1" ht="98" customHeight="1">
      <c r="A8" s="129"/>
      <c r="B8" s="65">
        <f>'Annex A.1 Bid Form (Technical) '!B8</f>
        <v>4</v>
      </c>
      <c r="C8" s="46" t="str">
        <f>'Annex A.1 Bid Form (Technical) '!C8</f>
        <v>Kitchen knife</v>
      </c>
      <c r="D8" s="63" t="str">
        <f>'Annex A.1 Bid Form (Technical) '!D8</f>
        <v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v>
      </c>
      <c r="E8" s="70" t="s">
        <v>72</v>
      </c>
      <c r="F8" s="68" t="str">
        <f>'Annex A.1 Bid Form (Technical) '!G8</f>
        <v>pcs</v>
      </c>
      <c r="G8" s="69">
        <f>'Annex A.1 Bid Form (Technical) '!H8</f>
        <v>300</v>
      </c>
      <c r="H8" s="162"/>
      <c r="I8" s="62"/>
      <c r="J8" s="63"/>
      <c r="K8" s="6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3" customFormat="1" ht="87">
      <c r="A9" s="129"/>
      <c r="B9" s="65">
        <f>'Annex A.1 Bid Form (Technical) '!B9</f>
        <v>5</v>
      </c>
      <c r="C9" s="46" t="str">
        <f>'Annex A.1 Bid Form (Technical) '!C9</f>
        <v>Serving plate</v>
      </c>
      <c r="D9" s="63" t="str">
        <f>'Annex A.1 Bid Form (Technical) '!D9</f>
        <v>Type: Stainless steel 
Size: 32 cm
Thickness: Min. 0.5 mm in the center of
the bottom.
Finish: No sharp edges, food grade surface finish
Net weight: minimum 0.20 kg</v>
      </c>
      <c r="E9" s="70" t="s">
        <v>73</v>
      </c>
      <c r="F9" s="68" t="str">
        <f>'Annex A.1 Bid Form (Technical) '!G9</f>
        <v>pcs</v>
      </c>
      <c r="G9" s="69">
        <f>'Annex A.1 Bid Form (Technical) '!H9</f>
        <v>600</v>
      </c>
      <c r="H9" s="162"/>
      <c r="I9" s="62"/>
      <c r="J9" s="63"/>
      <c r="K9" s="6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3" customFormat="1" ht="159.5">
      <c r="A10" s="129"/>
      <c r="B10" s="65">
        <f>'Annex A.1 Bid Form (Technical) '!B10</f>
        <v>6</v>
      </c>
      <c r="C10" s="46" t="str">
        <f>'Annex A.1 Bid Form (Technical) '!C10</f>
        <v>Serving spoon</v>
      </c>
      <c r="D10" s="63" t="str">
        <f>'Annex A.1 Bid Form (Technical) '!D10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0" s="67" t="s">
        <v>74</v>
      </c>
      <c r="F10" s="68" t="str">
        <f>'Annex A.1 Bid Form (Technical) '!G10</f>
        <v>pcs</v>
      </c>
      <c r="G10" s="69">
        <f>'Annex A.1 Bid Form (Technical) '!H10</f>
        <v>600</v>
      </c>
      <c r="H10" s="162"/>
      <c r="I10" s="62"/>
      <c r="J10" s="63"/>
      <c r="K10" s="6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3" customFormat="1" ht="101.5">
      <c r="A11" s="129"/>
      <c r="B11" s="65">
        <f>'Annex A.1 Bid Form (Technical) '!B11</f>
        <v>7</v>
      </c>
      <c r="C11" s="46" t="str">
        <f>'Annex A.1 Bid Form (Technical) '!C11</f>
        <v>Tabel spoon</v>
      </c>
      <c r="D11" s="63" t="str">
        <f>'Annex A.1 Bid Form (Technical) '!D11</f>
        <v>Capacity: Min. 10 ml.
Material: One-piece stainless steel, solid.
Resistance: Must resist a weight of 4kg, applied at the middle of the item.
Length: Min. 17 cm.
Thickness: Min. 1 mm in the center of the scoop.
Finish: No sharp edges, food grade surface finish.</v>
      </c>
      <c r="E11" s="67" t="s">
        <v>75</v>
      </c>
      <c r="F11" s="68" t="str">
        <f>'Annex A.1 Bid Form (Technical) '!G11</f>
        <v>pcs</v>
      </c>
      <c r="G11" s="69">
        <f>'Annex A.1 Bid Form (Technical) '!H11</f>
        <v>1500</v>
      </c>
      <c r="H11" s="162"/>
      <c r="I11" s="62"/>
      <c r="J11" s="63"/>
      <c r="K11" s="6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3" customFormat="1" ht="130.5">
      <c r="A12" s="129"/>
      <c r="B12" s="65">
        <f>'Annex A.1 Bid Form (Technical) '!B12</f>
        <v>8</v>
      </c>
      <c r="C12" s="46" t="str">
        <f>'Annex A.1 Bid Form (Technical) '!C12</f>
        <v>Water cup with handle</v>
      </c>
      <c r="D12" s="63" t="str">
        <f>'Annex A.1 Bid Form (Technical) '!D12</f>
        <v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v>
      </c>
      <c r="E12" s="71" t="s">
        <v>76</v>
      </c>
      <c r="F12" s="68" t="str">
        <f>'Annex A.1 Bid Form (Technical) '!G12</f>
        <v>pcs</v>
      </c>
      <c r="G12" s="69">
        <f>'Annex A.1 Bid Form (Technical) '!H12</f>
        <v>1500</v>
      </c>
      <c r="H12" s="162"/>
      <c r="I12" s="62"/>
      <c r="J12" s="63"/>
      <c r="K12" s="6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3" customFormat="1" ht="159.5">
      <c r="A13" s="129"/>
      <c r="B13" s="65">
        <f>'Annex A.1 Bid Form (Technical) '!B13</f>
        <v>9</v>
      </c>
      <c r="C13" s="46" t="str">
        <f>'Annex A.1 Bid Form (Technical) '!C13</f>
        <v>Serving bowl</v>
      </c>
      <c r="D13" s="63" t="str">
        <f>'Annex A.1 Bid Form (Technical) '!D13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3" s="72" t="s">
        <v>74</v>
      </c>
      <c r="F13" s="68" t="str">
        <f>'Annex A.1 Bid Form (Technical) '!G13</f>
        <v>pcs</v>
      </c>
      <c r="G13" s="69">
        <f>'Annex A.1 Bid Form (Technical) '!H13</f>
        <v>1500</v>
      </c>
      <c r="H13" s="162"/>
      <c r="I13" s="62"/>
      <c r="J13" s="63"/>
      <c r="K13" s="6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3" customFormat="1" ht="275.5">
      <c r="A14" s="129"/>
      <c r="B14" s="65">
        <f>'Annex A.1 Bid Form (Technical) '!B14</f>
        <v>10</v>
      </c>
      <c r="C14" s="46" t="str">
        <f>'Annex A.1 Bid Form (Technical) '!C14</f>
        <v>Blanket</v>
      </c>
      <c r="D14" s="63" t="str">
        <f>'Annex A.1 Bid Form (Technical) '!D14</f>
        <v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v>
      </c>
      <c r="E14" s="73" t="s">
        <v>77</v>
      </c>
      <c r="F14" s="68" t="str">
        <f>'Annex A.1 Bid Form (Technical) '!G14</f>
        <v>pcs</v>
      </c>
      <c r="G14" s="69">
        <f>'Annex A.1 Bid Form (Technical) '!H14</f>
        <v>900</v>
      </c>
      <c r="H14" s="162"/>
      <c r="I14" s="62"/>
      <c r="J14" s="63"/>
      <c r="K14" s="6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3" customFormat="1" ht="68" customHeight="1">
      <c r="A15" s="129"/>
      <c r="B15" s="65">
        <f>'Annex A.1 Bid Form (Technical) '!B15</f>
        <v>11</v>
      </c>
      <c r="C15" s="46" t="str">
        <f>'Annex A.1 Bid Form (Technical) '!C15</f>
        <v>Sleeping mat</v>
      </c>
      <c r="D15" s="63" t="str">
        <f>'Annex A.1 Bid Form (Technical) '!D15</f>
        <v>Type: Plastic
All the edges are secured either with a woven, bias binding tope with stitches, zig-zag type, through the fabric of the mat
Quality: good with strong edges
Size: 300 X 178 cm</v>
      </c>
      <c r="E15" s="74" t="s">
        <v>78</v>
      </c>
      <c r="F15" s="68" t="str">
        <f>'Annex A.1 Bid Form (Technical) '!G15</f>
        <v>pcs</v>
      </c>
      <c r="G15" s="69">
        <f>'Annex A.1 Bid Form (Technical) '!H15</f>
        <v>600</v>
      </c>
      <c r="H15" s="162"/>
      <c r="I15" s="62"/>
      <c r="J15" s="63"/>
      <c r="K15" s="6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3" customFormat="1" ht="130.5">
      <c r="A16" s="129"/>
      <c r="B16" s="65">
        <f>'Annex A.1 Bid Form (Technical) '!B16</f>
        <v>12</v>
      </c>
      <c r="C16" s="46" t="str">
        <f>'Annex A.1 Bid Form (Technical) '!C16</f>
        <v>Plastic sheet</v>
      </c>
      <c r="D16" s="63" t="str">
        <f>'Annex A.1 Bid Form (Technical) '!D16</f>
        <v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v>
      </c>
      <c r="E16" s="75" t="s">
        <v>79</v>
      </c>
      <c r="F16" s="68" t="str">
        <f>'Annex A.1 Bid Form (Technical) '!G16</f>
        <v>pcs</v>
      </c>
      <c r="G16" s="69">
        <f>'Annex A.1 Bid Form (Technical) '!H16</f>
        <v>600</v>
      </c>
      <c r="H16" s="162"/>
      <c r="I16" s="62"/>
      <c r="J16" s="63"/>
      <c r="K16" s="6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3" customFormat="1" ht="102" thickBot="1">
      <c r="A17" s="129"/>
      <c r="B17" s="65">
        <f>'Annex A.1 Bid Form (Technical) '!B17</f>
        <v>13</v>
      </c>
      <c r="C17" s="46" t="str">
        <f>'Annex A.1 Bid Form (Technical) '!C17</f>
        <v>Jarrycan</v>
      </c>
      <c r="D17" s="63" t="str">
        <f>'Annex A.1 Bid Form (Technical) '!D17</f>
        <v>Type: Plastic Capacity: 20 Liters Weight: 180 gram Average Thickness:
0.6mm and minimum corner thickness 0.5 mmInner diameter of Cap:
Minimum 30 mm Material: Manufactured of food grade LDPE should
not contain toxic elements"</v>
      </c>
      <c r="E17" s="74" t="s">
        <v>80</v>
      </c>
      <c r="F17" s="68" t="str">
        <f>'Annex A.1 Bid Form (Technical) '!G17</f>
        <v>pcs</v>
      </c>
      <c r="G17" s="76">
        <f>'Annex A.1 Bid Form (Technical) '!H17</f>
        <v>600</v>
      </c>
      <c r="H17" s="162"/>
      <c r="I17" s="62"/>
      <c r="J17" s="63"/>
      <c r="K17" s="6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3" customFormat="1" ht="68" customHeight="1" thickBot="1">
      <c r="A18" s="130"/>
      <c r="B18" s="77">
        <f>'Annex A.1 Bid Form (Technical) '!B18</f>
        <v>14</v>
      </c>
      <c r="C18" s="47" t="str">
        <f>'Annex A.1 Bid Form (Technical) '!C18</f>
        <v>Bag/sack</v>
      </c>
      <c r="D18" s="78" t="str">
        <f>'Annex A.1 Bid Form (Technical) '!D18</f>
        <v xml:space="preserve">Capacity: 100 Kg
Material: Polypropylene
Color: White
Pattern: Plain
Donner &amp; DRC logo </v>
      </c>
      <c r="E18" s="79" t="s">
        <v>81</v>
      </c>
      <c r="F18" s="76" t="str">
        <f>'Annex A.1 Bid Form (Technical) '!G18</f>
        <v>pcs</v>
      </c>
      <c r="G18" s="80">
        <f>'Annex A.1 Bid Form (Technical) '!H18</f>
        <v>300</v>
      </c>
      <c r="H18" s="162"/>
      <c r="I18" s="81"/>
      <c r="J18" s="63"/>
      <c r="K18" s="6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5">
      <c r="A19" s="56"/>
      <c r="B19" s="144" t="s">
        <v>37</v>
      </c>
      <c r="C19" s="145"/>
      <c r="D19" s="145"/>
      <c r="E19" s="145"/>
      <c r="F19" s="145"/>
      <c r="G19" s="145"/>
      <c r="H19" s="145"/>
      <c r="I19" s="146"/>
      <c r="J19" s="51" t="s">
        <v>23</v>
      </c>
      <c r="K19" s="82">
        <f>SUM(K5:K8)</f>
        <v>0</v>
      </c>
    </row>
    <row r="20" spans="1:27" ht="14.5">
      <c r="A20" s="56"/>
      <c r="B20" s="147"/>
      <c r="C20" s="148"/>
      <c r="D20" s="148"/>
      <c r="E20" s="148"/>
      <c r="F20" s="148"/>
      <c r="G20" s="148"/>
      <c r="H20" s="148"/>
      <c r="I20" s="149"/>
      <c r="J20" s="52" t="s">
        <v>94</v>
      </c>
      <c r="K20" s="83"/>
    </row>
    <row r="21" spans="1:27" ht="29">
      <c r="A21" s="56"/>
      <c r="B21" s="147"/>
      <c r="C21" s="148"/>
      <c r="D21" s="148"/>
      <c r="E21" s="148"/>
      <c r="F21" s="148"/>
      <c r="G21" s="148"/>
      <c r="H21" s="148"/>
      <c r="I21" s="149"/>
      <c r="J21" s="52" t="s">
        <v>24</v>
      </c>
      <c r="K21" s="83"/>
    </row>
    <row r="22" spans="1:27" ht="15" thickBot="1">
      <c r="A22" s="56"/>
      <c r="B22" s="150"/>
      <c r="C22" s="151"/>
      <c r="D22" s="151"/>
      <c r="E22" s="151"/>
      <c r="F22" s="151"/>
      <c r="G22" s="151"/>
      <c r="H22" s="151"/>
      <c r="I22" s="152"/>
      <c r="J22" s="53" t="s">
        <v>22</v>
      </c>
      <c r="K22" s="84">
        <f>K19+K21</f>
        <v>0</v>
      </c>
    </row>
    <row r="23" spans="1:27" ht="14.5">
      <c r="A23" s="56"/>
      <c r="B23" s="153" t="s">
        <v>0</v>
      </c>
      <c r="C23" s="154"/>
      <c r="D23" s="154"/>
      <c r="E23" s="154"/>
      <c r="F23" s="154"/>
      <c r="G23" s="154"/>
      <c r="H23" s="54"/>
      <c r="I23" s="153" t="s">
        <v>1</v>
      </c>
      <c r="J23" s="154"/>
      <c r="K23" s="155"/>
    </row>
    <row r="24" spans="1:27" ht="32" customHeight="1">
      <c r="A24" s="56"/>
      <c r="B24" s="100" t="s">
        <v>8</v>
      </c>
      <c r="C24" s="101"/>
      <c r="D24" s="94" t="str">
        <f>+'Annex A.1 Bid Form (Technical) '!D22</f>
        <v xml:space="preserve">Gedaref  Warehouse </v>
      </c>
      <c r="E24" s="95"/>
      <c r="F24" s="95"/>
      <c r="G24" s="95"/>
      <c r="H24" s="96"/>
      <c r="I24" s="19" t="s">
        <v>9</v>
      </c>
      <c r="J24" s="132"/>
      <c r="K24" s="132"/>
    </row>
    <row r="25" spans="1:27" ht="40.5" customHeight="1">
      <c r="A25" s="56"/>
      <c r="B25" s="100" t="s">
        <v>10</v>
      </c>
      <c r="C25" s="101"/>
      <c r="D25" s="94" t="str">
        <f>+'Annex A.1 Bid Form (Technical) '!D23</f>
        <v>90 days after closing of ITB</v>
      </c>
      <c r="E25" s="95"/>
      <c r="F25" s="95"/>
      <c r="G25" s="95"/>
      <c r="H25" s="96"/>
      <c r="I25" s="19" t="s">
        <v>36</v>
      </c>
      <c r="J25" s="132"/>
      <c r="K25" s="132"/>
    </row>
    <row r="26" spans="1:27" ht="34" customHeight="1" thickBot="1">
      <c r="A26" s="56"/>
      <c r="B26" s="102" t="s">
        <v>25</v>
      </c>
      <c r="C26" s="103"/>
      <c r="D26" s="94" t="s">
        <v>38</v>
      </c>
      <c r="E26" s="95"/>
      <c r="F26" s="95"/>
      <c r="G26" s="95"/>
      <c r="H26" s="96"/>
      <c r="I26" s="19" t="s">
        <v>26</v>
      </c>
      <c r="J26" s="131"/>
      <c r="K26" s="131"/>
    </row>
    <row r="27" spans="1:27" ht="42.5" customHeight="1">
      <c r="A27" s="56"/>
      <c r="B27" s="133" t="str">
        <f>+'Annex A.1 Bid Form (Technical) '!B24</f>
        <v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34"/>
      <c r="D27" s="134"/>
      <c r="E27" s="134"/>
      <c r="F27" s="134"/>
      <c r="G27" s="134"/>
      <c r="H27" s="135"/>
      <c r="I27" s="19" t="s">
        <v>11</v>
      </c>
      <c r="J27" s="132"/>
      <c r="K27" s="132"/>
    </row>
    <row r="28" spans="1:27" ht="56.5" customHeight="1">
      <c r="A28" s="56"/>
      <c r="B28" s="133"/>
      <c r="C28" s="134"/>
      <c r="D28" s="134"/>
      <c r="E28" s="134"/>
      <c r="F28" s="134"/>
      <c r="G28" s="134"/>
      <c r="H28" s="135"/>
      <c r="I28" s="19" t="s">
        <v>17</v>
      </c>
      <c r="J28" s="132"/>
      <c r="K28" s="132"/>
    </row>
    <row r="29" spans="1:27" ht="44" customHeight="1">
      <c r="A29" s="56"/>
      <c r="B29" s="133"/>
      <c r="C29" s="134"/>
      <c r="D29" s="134"/>
      <c r="E29" s="134"/>
      <c r="F29" s="134"/>
      <c r="G29" s="134"/>
      <c r="H29" s="135"/>
      <c r="I29" s="19" t="s">
        <v>18</v>
      </c>
      <c r="J29" s="132"/>
      <c r="K29" s="132"/>
    </row>
    <row r="30" spans="1:27" ht="33.5" customHeight="1">
      <c r="A30" s="56"/>
      <c r="B30" s="133"/>
      <c r="C30" s="134"/>
      <c r="D30" s="134"/>
      <c r="E30" s="134"/>
      <c r="F30" s="134"/>
      <c r="G30" s="134"/>
      <c r="H30" s="135"/>
      <c r="I30" s="19" t="s">
        <v>27</v>
      </c>
      <c r="J30" s="132"/>
      <c r="K30" s="132"/>
    </row>
    <row r="31" spans="1:27" ht="46" customHeight="1">
      <c r="A31" s="56"/>
      <c r="B31" s="133"/>
      <c r="C31" s="134"/>
      <c r="D31" s="134"/>
      <c r="E31" s="134"/>
      <c r="F31" s="134"/>
      <c r="G31" s="134"/>
      <c r="H31" s="135"/>
      <c r="I31" s="19" t="s">
        <v>19</v>
      </c>
      <c r="J31" s="132"/>
      <c r="K31" s="132"/>
    </row>
    <row r="32" spans="1:27" ht="104" customHeight="1" thickBot="1">
      <c r="A32" s="56"/>
      <c r="B32" s="136"/>
      <c r="C32" s="137"/>
      <c r="D32" s="137"/>
      <c r="E32" s="137"/>
      <c r="F32" s="137"/>
      <c r="G32" s="137"/>
      <c r="H32" s="138"/>
      <c r="I32" s="55" t="s">
        <v>20</v>
      </c>
      <c r="J32" s="132"/>
      <c r="K32" s="132"/>
    </row>
  </sheetData>
  <protectedRanges>
    <protectedRange sqref="F1 F19 F21:F23" name="Område1_3"/>
    <protectedRange sqref="C5:C18" name="Område1_1"/>
    <protectedRange sqref="E1 E21:E24" name="Område1_5"/>
    <protectedRange sqref="E5:E18" name="Område1_1_3"/>
    <protectedRange sqref="F20" name="Område1_3_1"/>
    <protectedRange sqref="E20" name="Område1_5_1"/>
  </protectedRanges>
  <mergeCells count="26"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2" max="1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PRDescription xmlns="f892a547-54b2-4c3e-b062-2cef2cebf810" xsi:nil="true"/>
    <ITB_x002f_RFQ xmlns="f892a547-54b2-4c3e-b062-2cef2cebf810" xsi:nil="true"/>
    <test xmlns="f892a547-54b2-4c3e-b062-2cef2cebf8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8" ma:contentTypeDescription="Create a new document." ma:contentTypeScope="" ma:versionID="415b03bf6bbc42b1c066c10a3fcf59d7">
  <xsd:schema xmlns:xsd="http://www.w3.org/2001/XMLSchema" xmlns:xs="http://www.w3.org/2001/XMLSchema" xmlns:p="http://schemas.microsoft.com/office/2006/metadata/properties" xmlns:ns2="f892a547-54b2-4c3e-b062-2cef2cebf810" targetNamespace="http://schemas.microsoft.com/office/2006/metadata/properties" ma:root="true" ma:fieldsID="ffae5970fc4e0383b4d83b85e7792693" ns2:_="">
    <xsd:import namespace="f892a547-54b2-4c3e-b062-2cef2cebf810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199FC-4F7B-41C4-BDF6-5AA173ED8EC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892a547-54b2-4c3e-b062-2cef2cebf810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F019B60-05EC-43FA-9F2D-17E847BB5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a547-54b2-4c3e-b062-2cef2ceb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A.1 Bid Form (Technical)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Ludovic Cyrille Raphael Barra</dc:creator>
  <cp:lastModifiedBy>Sania Elnour ElMahdi</cp:lastModifiedBy>
  <cp:lastPrinted>2023-02-22T02:38:45Z</cp:lastPrinted>
  <dcterms:created xsi:type="dcterms:W3CDTF">2019-02-13T20:54:56Z</dcterms:created>
  <dcterms:modified xsi:type="dcterms:W3CDTF">2023-02-22T03:11:54Z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